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INLABTECNAS\iNLABTECnas\Sales and Marketing\Marketing Communication\Verifizierung_Serial_Diluter\Excel_Prüfvorlagen_Serial_Diluter\"/>
    </mc:Choice>
  </mc:AlternateContent>
  <xr:revisionPtr revIDLastSave="0" documentId="8_{7012AE7B-8A9A-4F26-B6E4-7599FFF5D7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au d'examen" sheetId="2" r:id="rId1"/>
  </sheets>
  <calcPr calcId="191029"/>
</workbook>
</file>

<file path=xl/calcChain.xml><?xml version="1.0" encoding="utf-8"?>
<calcChain xmlns="http://schemas.openxmlformats.org/spreadsheetml/2006/main">
  <c r="B26" i="2" l="1"/>
  <c r="C34" i="2" s="1"/>
  <c r="D34" i="2" s="1"/>
  <c r="C32" i="2" l="1"/>
  <c r="D32" i="2" s="1"/>
  <c r="C29" i="2"/>
  <c r="D29" i="2" s="1"/>
  <c r="D40" i="2" s="1"/>
  <c r="C31" i="2"/>
  <c r="D31" i="2" s="1"/>
  <c r="C33" i="2"/>
  <c r="D33" i="2" s="1"/>
  <c r="C30" i="2"/>
  <c r="D30" i="2" s="1"/>
  <c r="D35" i="2" l="1"/>
  <c r="D37" i="2" s="1"/>
  <c r="D38" i="2" s="1"/>
  <c r="D41" i="2"/>
  <c r="D44" i="2" l="1"/>
  <c r="D45" i="2" s="1"/>
</calcChain>
</file>

<file path=xl/sharedStrings.xml><?xml version="1.0" encoding="utf-8"?>
<sst xmlns="http://schemas.openxmlformats.org/spreadsheetml/2006/main" count="38" uniqueCount="35">
  <si>
    <t>Inlabtec Serial Dilution Bags</t>
  </si>
  <si>
    <r>
      <t>Inlabtec Serial Diluter</t>
    </r>
    <r>
      <rPr>
        <sz val="11"/>
        <color theme="1"/>
        <rFont val="Calibri"/>
        <family val="2"/>
        <scheme val="minor"/>
      </rPr>
      <t xml:space="preserve"> Serial No.</t>
    </r>
  </si>
  <si>
    <t>LOT Nr.</t>
  </si>
  <si>
    <t>94010/ TPP</t>
  </si>
  <si>
    <t>Inlabtec</t>
  </si>
  <si>
    <t>Société/ Labor</t>
  </si>
  <si>
    <t>Date</t>
  </si>
  <si>
    <t>Examinateur</t>
  </si>
  <si>
    <t>Motif de test</t>
  </si>
  <si>
    <t>Pipette sérologique</t>
  </si>
  <si>
    <t>Type / Fabricant</t>
  </si>
  <si>
    <t>Liquide d'essai</t>
  </si>
  <si>
    <t>Z-facteur (réciproque de la densité) [ml / g]</t>
  </si>
  <si>
    <t>Poid Serial Dilution Bags</t>
  </si>
  <si>
    <t>Poids 6 pièce de Serial Dilution Bags [g]</t>
  </si>
  <si>
    <t>Moy. Poids par Bag [g]</t>
  </si>
  <si>
    <t>Série de mesures de Serial Dilution Bag</t>
  </si>
  <si>
    <t>Poids total [g]</t>
  </si>
  <si>
    <t>Poids liquide [g]</t>
  </si>
  <si>
    <t>Volume de liquide [ml]</t>
  </si>
  <si>
    <t>Moyen [ml]</t>
  </si>
  <si>
    <t>Valeur de consigne [ml]</t>
  </si>
  <si>
    <t>Déviation de la valeur de consigne [ml]</t>
  </si>
  <si>
    <t>Déviation de la valeur de consigne R (Inexactitude)</t>
  </si>
  <si>
    <t>déviation standard de la moyenne  [ml]</t>
  </si>
  <si>
    <t>Imprécision P (Erreur aléatoire )</t>
  </si>
  <si>
    <t>RÉSULTAT DU TEST</t>
  </si>
  <si>
    <t>Erreur maximale determiné</t>
  </si>
  <si>
    <t>Vérification du système</t>
  </si>
  <si>
    <t>Vérification Inlabtec Serial Diluter</t>
  </si>
  <si>
    <t>L'eau, facteur Z = 1.003
Saline-peptone, facteur Z = 0,993</t>
  </si>
  <si>
    <t>Erreur maximale selon ISO 7218:2024, 6.4.4.4</t>
  </si>
  <si>
    <t>Pointe de pipette 1 ml (pas pertinent pour Serial Diluter UA/ UC)</t>
  </si>
  <si>
    <t>XP</t>
  </si>
  <si>
    <t>PE520447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</si>
</sst>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2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left"/>
    </xf>
    <xf numFmtId="164" fontId="1" fillId="0" borderId="3" xfId="0" applyNumberFormat="1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18" xfId="0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164" fontId="0" fillId="0" borderId="19" xfId="0" applyNumberFormat="1" applyBorder="1" applyAlignment="1">
      <alignment horizontal="center" wrapText="1"/>
    </xf>
    <xf numFmtId="164" fontId="1" fillId="0" borderId="21" xfId="0" applyNumberFormat="1" applyFont="1" applyBorder="1" applyAlignment="1">
      <alignment horizontal="center" wrapText="1"/>
    </xf>
    <xf numFmtId="164" fontId="1" fillId="0" borderId="22" xfId="0" applyNumberFormat="1" applyFont="1" applyBorder="1" applyAlignment="1">
      <alignment horizontal="center" wrapText="1"/>
    </xf>
    <xf numFmtId="165" fontId="1" fillId="0" borderId="22" xfId="0" applyNumberFormat="1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0" fillId="0" borderId="28" xfId="0" applyBorder="1" applyAlignment="1">
      <alignment horizontal="left" wrapText="1"/>
    </xf>
    <xf numFmtId="0" fontId="1" fillId="0" borderId="29" xfId="0" applyFont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/>
    </xf>
    <xf numFmtId="0" fontId="1" fillId="0" borderId="29" xfId="0" applyFont="1" applyBorder="1"/>
    <xf numFmtId="0" fontId="1" fillId="0" borderId="13" xfId="0" applyFont="1" applyBorder="1" applyAlignment="1">
      <alignment wrapText="1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0" fillId="0" borderId="6" xfId="0" applyNumberFormat="1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2" borderId="7" xfId="0" applyFill="1" applyBorder="1" applyAlignment="1" applyProtection="1">
      <alignment horizontal="left" wrapText="1"/>
      <protection locked="0"/>
    </xf>
    <xf numFmtId="0" fontId="0" fillId="2" borderId="26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27" xfId="0" applyFill="1" applyBorder="1" applyAlignment="1">
      <alignment horizontal="left" wrapText="1"/>
    </xf>
    <xf numFmtId="0" fontId="0" fillId="2" borderId="32" xfId="0" applyFill="1" applyBorder="1" applyAlignment="1">
      <alignment horizontal="left" wrapText="1"/>
    </xf>
    <xf numFmtId="0" fontId="0" fillId="2" borderId="34" xfId="0" applyFill="1" applyBorder="1" applyAlignment="1" applyProtection="1">
      <alignment horizontal="left" wrapText="1"/>
      <protection locked="0"/>
    </xf>
    <xf numFmtId="0" fontId="0" fillId="2" borderId="35" xfId="0" applyFill="1" applyBorder="1" applyAlignment="1">
      <alignment horizontal="left" wrapText="1"/>
    </xf>
    <xf numFmtId="0" fontId="0" fillId="2" borderId="36" xfId="0" applyFill="1" applyBorder="1" applyAlignment="1">
      <alignment horizontal="left" wrapText="1"/>
    </xf>
    <xf numFmtId="164" fontId="0" fillId="2" borderId="34" xfId="0" applyNumberFormat="1" applyFill="1" applyBorder="1" applyAlignment="1" applyProtection="1">
      <alignment horizontal="left" wrapText="1"/>
      <protection locked="0"/>
    </xf>
    <xf numFmtId="164" fontId="0" fillId="2" borderId="35" xfId="0" applyNumberFormat="1" applyFill="1" applyBorder="1" applyAlignment="1">
      <alignment horizontal="left" wrapText="1"/>
    </xf>
    <xf numFmtId="164" fontId="0" fillId="2" borderId="36" xfId="0" applyNumberFormat="1" applyFill="1" applyBorder="1" applyAlignment="1">
      <alignment horizontal="left" wrapText="1"/>
    </xf>
    <xf numFmtId="14" fontId="0" fillId="2" borderId="24" xfId="0" applyNumberFormat="1" applyFill="1" applyBorder="1" applyAlignment="1" applyProtection="1">
      <alignment horizontal="left" wrapText="1"/>
      <protection locked="0"/>
    </xf>
    <xf numFmtId="0" fontId="0" fillId="2" borderId="25" xfId="0" applyFill="1" applyBorder="1" applyAlignment="1">
      <alignment wrapText="1"/>
    </xf>
    <xf numFmtId="0" fontId="0" fillId="2" borderId="10" xfId="0" applyFill="1" applyBorder="1" applyAlignment="1">
      <alignment wrapText="1"/>
    </xf>
    <xf numFmtId="14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0" fillId="2" borderId="12" xfId="0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6" xfId="0" applyFill="1" applyBorder="1" applyAlignment="1">
      <alignment wrapText="1"/>
    </xf>
    <xf numFmtId="0" fontId="0" fillId="2" borderId="14" xfId="0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showGridLines="0" tabSelected="1" showRuler="0" view="pageLayout" topLeftCell="A28" zoomScaleNormal="100" workbookViewId="0">
      <selection activeCell="B45" sqref="B45"/>
    </sheetView>
  </sheetViews>
  <sheetFormatPr baseColWidth="10" defaultRowHeight="20.100000000000001" customHeight="1" x14ac:dyDescent="0.25"/>
  <cols>
    <col min="1" max="1" width="39.7109375" style="1" customWidth="1"/>
    <col min="2" max="2" width="23.140625" style="2" customWidth="1"/>
    <col min="3" max="3" width="24" style="1" customWidth="1"/>
    <col min="4" max="4" width="23.140625" style="1" customWidth="1"/>
    <col min="5" max="16384" width="11.42578125" style="1"/>
  </cols>
  <sheetData>
    <row r="1" spans="1:4" ht="20.100000000000001" customHeight="1" x14ac:dyDescent="0.3">
      <c r="A1" s="20" t="s">
        <v>29</v>
      </c>
    </row>
    <row r="2" spans="1:4" ht="20.100000000000001" customHeight="1" thickBot="1" x14ac:dyDescent="0.3"/>
    <row r="3" spans="1:4" ht="20.100000000000001" customHeight="1" thickTop="1" x14ac:dyDescent="0.25">
      <c r="A3" s="11" t="s">
        <v>5</v>
      </c>
      <c r="B3" s="58" t="s">
        <v>4</v>
      </c>
      <c r="C3" s="59"/>
      <c r="D3" s="60"/>
    </row>
    <row r="4" spans="1:4" ht="20.100000000000001" customHeight="1" x14ac:dyDescent="0.25">
      <c r="A4" s="12" t="s">
        <v>6</v>
      </c>
      <c r="B4" s="61">
        <v>46241</v>
      </c>
      <c r="C4" s="62"/>
      <c r="D4" s="63"/>
    </row>
    <row r="5" spans="1:4" ht="20.100000000000001" customHeight="1" x14ac:dyDescent="0.25">
      <c r="A5" s="12" t="s">
        <v>1</v>
      </c>
      <c r="B5" s="64">
        <v>2024012</v>
      </c>
      <c r="C5" s="62"/>
      <c r="D5" s="63"/>
    </row>
    <row r="6" spans="1:4" ht="20.100000000000001" customHeight="1" x14ac:dyDescent="0.25">
      <c r="A6" s="12" t="s">
        <v>7</v>
      </c>
      <c r="B6" s="64" t="s">
        <v>33</v>
      </c>
      <c r="C6" s="62"/>
      <c r="D6" s="63"/>
    </row>
    <row r="7" spans="1:4" ht="20.100000000000001" customHeight="1" thickBot="1" x14ac:dyDescent="0.3">
      <c r="A7" s="41" t="s">
        <v>8</v>
      </c>
      <c r="B7" s="46" t="s">
        <v>28</v>
      </c>
      <c r="C7" s="65"/>
      <c r="D7" s="66"/>
    </row>
    <row r="8" spans="1:4" ht="20.100000000000001" customHeight="1" thickTop="1" thickBot="1" x14ac:dyDescent="0.3"/>
    <row r="9" spans="1:4" ht="20.100000000000001" customHeight="1" thickTop="1" x14ac:dyDescent="0.25">
      <c r="A9" s="32" t="s">
        <v>9</v>
      </c>
      <c r="B9" s="31"/>
      <c r="C9" s="33"/>
      <c r="D9" s="34"/>
    </row>
    <row r="10" spans="1:4" ht="20.100000000000001" customHeight="1" x14ac:dyDescent="0.25">
      <c r="A10" s="37" t="s">
        <v>10</v>
      </c>
      <c r="B10" s="52" t="s">
        <v>3</v>
      </c>
      <c r="C10" s="53"/>
      <c r="D10" s="54"/>
    </row>
    <row r="11" spans="1:4" ht="20.100000000000001" customHeight="1" thickBot="1" x14ac:dyDescent="0.3">
      <c r="A11" s="17" t="s">
        <v>2</v>
      </c>
      <c r="B11" s="46">
        <v>20110091</v>
      </c>
      <c r="C11" s="47"/>
      <c r="D11" s="48"/>
    </row>
    <row r="12" spans="1:4" ht="20.100000000000001" customHeight="1" thickTop="1" thickBot="1" x14ac:dyDescent="0.3"/>
    <row r="13" spans="1:4" ht="20.100000000000001" customHeight="1" thickTop="1" x14ac:dyDescent="0.25">
      <c r="A13" s="32" t="s">
        <v>0</v>
      </c>
      <c r="B13" s="31"/>
      <c r="C13" s="31"/>
      <c r="D13" s="35"/>
    </row>
    <row r="14" spans="1:4" ht="20.100000000000001" customHeight="1" thickBot="1" x14ac:dyDescent="0.3">
      <c r="A14" s="36" t="s">
        <v>2</v>
      </c>
      <c r="B14" s="49" t="s">
        <v>34</v>
      </c>
      <c r="C14" s="50"/>
      <c r="D14" s="51"/>
    </row>
    <row r="15" spans="1:4" ht="20.100000000000001" customHeight="1" thickTop="1" thickBot="1" x14ac:dyDescent="0.3"/>
    <row r="16" spans="1:4" ht="20.100000000000001" customHeight="1" thickTop="1" x14ac:dyDescent="0.25">
      <c r="A16" s="40" t="s">
        <v>32</v>
      </c>
      <c r="B16" s="31"/>
      <c r="C16" s="31"/>
      <c r="D16" s="35"/>
    </row>
    <row r="17" spans="1:4" ht="20.100000000000001" customHeight="1" x14ac:dyDescent="0.25">
      <c r="A17" s="37" t="s">
        <v>10</v>
      </c>
      <c r="B17" s="52"/>
      <c r="C17" s="53"/>
      <c r="D17" s="54"/>
    </row>
    <row r="18" spans="1:4" ht="20.100000000000001" customHeight="1" thickBot="1" x14ac:dyDescent="0.3">
      <c r="A18" s="17" t="s">
        <v>2</v>
      </c>
      <c r="B18" s="49"/>
      <c r="C18" s="50"/>
      <c r="D18" s="51"/>
    </row>
    <row r="19" spans="1:4" ht="20.100000000000001" customHeight="1" thickTop="1" thickBot="1" x14ac:dyDescent="0.3"/>
    <row r="20" spans="1:4" ht="20.100000000000001" customHeight="1" thickTop="1" x14ac:dyDescent="0.25">
      <c r="A20" s="32" t="s">
        <v>11</v>
      </c>
      <c r="B20" s="31"/>
      <c r="C20" s="31"/>
      <c r="D20" s="35"/>
    </row>
    <row r="21" spans="1:4" ht="19.5" customHeight="1" x14ac:dyDescent="0.25">
      <c r="A21" s="37" t="s">
        <v>12</v>
      </c>
      <c r="B21" s="52">
        <v>1.0029999999999999</v>
      </c>
      <c r="C21" s="53"/>
      <c r="D21" s="54"/>
    </row>
    <row r="22" spans="1:4" ht="30.75" customHeight="1" thickBot="1" x14ac:dyDescent="0.3">
      <c r="A22" s="36" t="s">
        <v>30</v>
      </c>
      <c r="B22" s="38"/>
      <c r="C22" s="38"/>
      <c r="D22" s="39"/>
    </row>
    <row r="23" spans="1:4" ht="20.100000000000001" customHeight="1" thickTop="1" thickBot="1" x14ac:dyDescent="0.3"/>
    <row r="24" spans="1:4" ht="20.100000000000001" customHeight="1" thickTop="1" x14ac:dyDescent="0.25">
      <c r="A24" s="40" t="s">
        <v>13</v>
      </c>
      <c r="B24" s="31"/>
      <c r="C24" s="31"/>
      <c r="D24" s="35"/>
    </row>
    <row r="25" spans="1:4" ht="20.100000000000001" customHeight="1" x14ac:dyDescent="0.25">
      <c r="A25" s="37" t="s">
        <v>14</v>
      </c>
      <c r="B25" s="55">
        <v>1.52</v>
      </c>
      <c r="C25" s="56"/>
      <c r="D25" s="57"/>
    </row>
    <row r="26" spans="1:4" ht="20.100000000000001" customHeight="1" thickBot="1" x14ac:dyDescent="0.3">
      <c r="A26" s="36" t="s">
        <v>15</v>
      </c>
      <c r="B26" s="43">
        <f>B25/6</f>
        <v>0.25333333333333335</v>
      </c>
      <c r="C26" s="44"/>
      <c r="D26" s="45"/>
    </row>
    <row r="27" spans="1:4" ht="19.5" customHeight="1" thickTop="1" thickBot="1" x14ac:dyDescent="0.3"/>
    <row r="28" spans="1:4" ht="19.5" customHeight="1" thickTop="1" x14ac:dyDescent="0.25">
      <c r="A28" s="22" t="s">
        <v>16</v>
      </c>
      <c r="B28" s="24" t="s">
        <v>17</v>
      </c>
      <c r="C28" s="13" t="s">
        <v>18</v>
      </c>
      <c r="D28" s="14" t="s">
        <v>19</v>
      </c>
    </row>
    <row r="29" spans="1:4" ht="20.100000000000001" customHeight="1" x14ac:dyDescent="0.25">
      <c r="A29" s="21">
        <v>1</v>
      </c>
      <c r="B29" s="42">
        <v>9.1229999999999993</v>
      </c>
      <c r="C29" s="23">
        <f>B29-$B$26</f>
        <v>8.8696666666666655</v>
      </c>
      <c r="D29" s="25">
        <f>C29*$B$21</f>
        <v>8.8962756666666643</v>
      </c>
    </row>
    <row r="30" spans="1:4" ht="20.100000000000001" customHeight="1" x14ac:dyDescent="0.25">
      <c r="A30" s="21">
        <v>2</v>
      </c>
      <c r="B30" s="42">
        <v>9.1720000000000006</v>
      </c>
      <c r="C30" s="23">
        <f t="shared" ref="C30:C34" si="0">B30-$B$26</f>
        <v>8.9186666666666667</v>
      </c>
      <c r="D30" s="25">
        <f t="shared" ref="D30:D34" si="1">C30*$B$21</f>
        <v>8.9454226666666656</v>
      </c>
    </row>
    <row r="31" spans="1:4" ht="20.100000000000001" customHeight="1" x14ac:dyDescent="0.25">
      <c r="A31" s="21">
        <v>3</v>
      </c>
      <c r="B31" s="42">
        <v>9.1809999999999992</v>
      </c>
      <c r="C31" s="23">
        <f t="shared" si="0"/>
        <v>8.9276666666666653</v>
      </c>
      <c r="D31" s="25">
        <f t="shared" si="1"/>
        <v>8.9544496666666635</v>
      </c>
    </row>
    <row r="32" spans="1:4" ht="20.100000000000001" customHeight="1" x14ac:dyDescent="0.25">
      <c r="A32" s="21">
        <v>4</v>
      </c>
      <c r="B32" s="42">
        <v>9.1649999999999991</v>
      </c>
      <c r="C32" s="23">
        <f t="shared" si="0"/>
        <v>8.9116666666666653</v>
      </c>
      <c r="D32" s="25">
        <f t="shared" si="1"/>
        <v>8.9384016666666639</v>
      </c>
    </row>
    <row r="33" spans="1:4" ht="20.100000000000001" customHeight="1" x14ac:dyDescent="0.25">
      <c r="A33" s="21">
        <v>5</v>
      </c>
      <c r="B33" s="42">
        <v>9.2240000000000002</v>
      </c>
      <c r="C33" s="23">
        <f t="shared" si="0"/>
        <v>8.9706666666666663</v>
      </c>
      <c r="D33" s="25">
        <f t="shared" si="1"/>
        <v>8.9975786666666657</v>
      </c>
    </row>
    <row r="34" spans="1:4" ht="20.100000000000001" customHeight="1" x14ac:dyDescent="0.25">
      <c r="A34" s="21">
        <v>6</v>
      </c>
      <c r="B34" s="42">
        <v>9.1560000000000006</v>
      </c>
      <c r="C34" s="23">
        <f t="shared" si="0"/>
        <v>8.9026666666666667</v>
      </c>
      <c r="D34" s="25">
        <f t="shared" si="1"/>
        <v>8.929374666666666</v>
      </c>
    </row>
    <row r="35" spans="1:4" ht="20.100000000000001" customHeight="1" x14ac:dyDescent="0.25">
      <c r="A35" s="15"/>
      <c r="B35" s="3" t="s">
        <v>20</v>
      </c>
      <c r="C35" s="8"/>
      <c r="D35" s="26">
        <f>AVERAGE(D29:D34)</f>
        <v>8.9435838333333315</v>
      </c>
    </row>
    <row r="36" spans="1:4" ht="20.100000000000001" customHeight="1" x14ac:dyDescent="0.25">
      <c r="A36" s="16"/>
      <c r="B36" s="4" t="s">
        <v>21</v>
      </c>
      <c r="C36" s="9"/>
      <c r="D36" s="27">
        <v>9</v>
      </c>
    </row>
    <row r="37" spans="1:4" ht="20.100000000000001" customHeight="1" x14ac:dyDescent="0.25">
      <c r="A37" s="16"/>
      <c r="B37" s="4" t="s">
        <v>22</v>
      </c>
      <c r="C37" s="9"/>
      <c r="D37" s="27">
        <f>D35-D36</f>
        <v>-5.6416166666668488E-2</v>
      </c>
    </row>
    <row r="38" spans="1:4" ht="20.100000000000001" customHeight="1" x14ac:dyDescent="0.25">
      <c r="A38" s="16"/>
      <c r="B38" s="4" t="s">
        <v>23</v>
      </c>
      <c r="C38" s="10"/>
      <c r="D38" s="28">
        <f>D37/D36</f>
        <v>-6.2684629629631656E-3</v>
      </c>
    </row>
    <row r="39" spans="1:4" ht="20.100000000000001" customHeight="1" x14ac:dyDescent="0.25">
      <c r="A39" s="16"/>
      <c r="B39" s="4"/>
      <c r="C39" s="10"/>
      <c r="D39" s="29"/>
    </row>
    <row r="40" spans="1:4" ht="20.100000000000001" customHeight="1" x14ac:dyDescent="0.25">
      <c r="A40" s="16"/>
      <c r="B40" s="4" t="s">
        <v>24</v>
      </c>
      <c r="C40" s="6"/>
      <c r="D40" s="27">
        <f>STDEV(D29:D34)</f>
        <v>3.3177424766950903E-2</v>
      </c>
    </row>
    <row r="41" spans="1:4" ht="20.100000000000001" customHeight="1" x14ac:dyDescent="0.25">
      <c r="A41" s="16"/>
      <c r="B41" s="4" t="s">
        <v>25</v>
      </c>
      <c r="C41" s="6"/>
      <c r="D41" s="28">
        <f>D40/D35</f>
        <v>3.7096342344661022E-3</v>
      </c>
    </row>
    <row r="42" spans="1:4" ht="20.100000000000001" customHeight="1" x14ac:dyDescent="0.25">
      <c r="A42" s="16"/>
      <c r="B42" s="5"/>
      <c r="C42" s="6"/>
      <c r="D42" s="29"/>
    </row>
    <row r="43" spans="1:4" ht="20.100000000000001" customHeight="1" x14ac:dyDescent="0.25">
      <c r="A43" s="16"/>
      <c r="B43" s="7" t="s">
        <v>31</v>
      </c>
      <c r="C43" s="6"/>
      <c r="D43" s="28">
        <v>0.02</v>
      </c>
    </row>
    <row r="44" spans="1:4" ht="20.100000000000001" customHeight="1" x14ac:dyDescent="0.25">
      <c r="A44" s="16"/>
      <c r="B44" s="7" t="s">
        <v>27</v>
      </c>
      <c r="C44" s="6"/>
      <c r="D44" s="28">
        <f>SQRT(D38*D38)+(2*D41)</f>
        <v>1.368773143189537E-2</v>
      </c>
    </row>
    <row r="45" spans="1:4" ht="20.100000000000001" customHeight="1" thickBot="1" x14ac:dyDescent="0.3">
      <c r="A45" s="17"/>
      <c r="B45" s="18" t="s">
        <v>26</v>
      </c>
      <c r="C45" s="19"/>
      <c r="D45" s="30" t="str">
        <f>IF(D44&lt;=D43,"passé","pas réussi")</f>
        <v>passé</v>
      </c>
    </row>
    <row r="46" spans="1:4" ht="20.100000000000001" customHeight="1" thickTop="1" x14ac:dyDescent="0.25"/>
  </sheetData>
  <sheetProtection sheet="1" objects="1" scenarios="1"/>
  <mergeCells count="13">
    <mergeCell ref="B10:D10"/>
    <mergeCell ref="B3:D3"/>
    <mergeCell ref="B4:D4"/>
    <mergeCell ref="B5:D5"/>
    <mergeCell ref="B6:D6"/>
    <mergeCell ref="B7:D7"/>
    <mergeCell ref="B26:D26"/>
    <mergeCell ref="B11:D11"/>
    <mergeCell ref="B14:D14"/>
    <mergeCell ref="B17:D17"/>
    <mergeCell ref="B18:D18"/>
    <mergeCell ref="B21:D21"/>
    <mergeCell ref="B25:D25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  <headerFooter>
    <oddHeader xml:space="preserve">&amp;R&amp;"-,Fett"&amp;20iNLABTEC AG </oddHeader>
    <oddFooter>&amp;LPrüfvorlage Inlabtec Serial Diluter&amp;CiNLABTEC AG, CH-9000 St. Gallen&amp;RVersion 6/ 15.09.2026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Tableau d'examen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</dc:creator>
  <cp:lastModifiedBy>Ernst Freydl</cp:lastModifiedBy>
  <cp:lastPrinted>2019-03-26T13:15:12Z</cp:lastPrinted>
  <dcterms:created xsi:type="dcterms:W3CDTF">2013-11-21T10:46:50Z</dcterms:created>
  <dcterms:modified xsi:type="dcterms:W3CDTF">2026-09-15T15:29:13Z</dcterms:modified>
</cp:coreProperties>
</file>