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LABTECNAS\iNLABTECnas\Sales and Marketing\Marketing Communication\Verifizierung_Serial_Diluter\Excel_Prüfvorlagen_Serial_Diluter\"/>
    </mc:Choice>
  </mc:AlternateContent>
  <xr:revisionPtr revIDLastSave="0" documentId="13_ncr:1_{730AB921-FB7D-4CFD-8892-C977797A83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st Report" sheetId="1" r:id="rId1"/>
  </sheets>
  <calcPr calcId="191029"/>
</workbook>
</file>

<file path=xl/calcChain.xml><?xml version="1.0" encoding="utf-8"?>
<calcChain xmlns="http://schemas.openxmlformats.org/spreadsheetml/2006/main">
  <c r="B26" i="1" l="1"/>
  <c r="C34" i="1" s="1"/>
  <c r="D34" i="1" s="1"/>
  <c r="C31" i="1" l="1"/>
  <c r="D31" i="1" s="1"/>
  <c r="C32" i="1"/>
  <c r="D32" i="1" s="1"/>
  <c r="C33" i="1"/>
  <c r="D33" i="1" s="1"/>
  <c r="C30" i="1"/>
  <c r="D30" i="1" s="1"/>
  <c r="C29" i="1"/>
  <c r="D29" i="1" s="1"/>
  <c r="D40" i="1" l="1"/>
  <c r="D35" i="1"/>
  <c r="D37" i="1" s="1"/>
  <c r="D38" i="1" s="1"/>
  <c r="D41" i="1" l="1"/>
  <c r="D44" i="1" l="1"/>
  <c r="D45" i="1" s="1"/>
</calcChain>
</file>

<file path=xl/sharedStrings.xml><?xml version="1.0" encoding="utf-8"?>
<sst xmlns="http://schemas.openxmlformats.org/spreadsheetml/2006/main" count="38" uniqueCount="35">
  <si>
    <t>Inlabtec Serial Dilution Bags</t>
  </si>
  <si>
    <r>
      <t>Inlabtec Serial Diluter</t>
    </r>
    <r>
      <rPr>
        <sz val="11"/>
        <color theme="1"/>
        <rFont val="Calibri"/>
        <family val="2"/>
        <scheme val="minor"/>
      </rPr>
      <t xml:space="preserve"> Serial No.</t>
    </r>
  </si>
  <si>
    <t>LOT Nr.</t>
  </si>
  <si>
    <t>94010/ TPP</t>
  </si>
  <si>
    <t>Company/ Lab</t>
  </si>
  <si>
    <t>Date</t>
  </si>
  <si>
    <t>Serological Pipette</t>
  </si>
  <si>
    <t>Type/ Manufacturer</t>
  </si>
  <si>
    <t>Test Liquid</t>
  </si>
  <si>
    <t>z-factor (reciprocal density) [ml/g]</t>
  </si>
  <si>
    <t>Weight Serial Dilution Bags</t>
  </si>
  <si>
    <t>Measurement Serial Dilution Bag</t>
  </si>
  <si>
    <t>Total Weight [g]</t>
  </si>
  <si>
    <t>Liquid Volume [ml]</t>
  </si>
  <si>
    <t>Deviation from the set value [ml]</t>
  </si>
  <si>
    <t>Standard deviation [ml]</t>
  </si>
  <si>
    <t>Determined maximum error</t>
  </si>
  <si>
    <r>
      <t xml:space="preserve">Total weight of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Serial Dilution Bags [g]</t>
    </r>
  </si>
  <si>
    <t>Average weight per bag [g]</t>
  </si>
  <si>
    <t>Water, z-factor = 1.003
Peptone saline diluent, z-factor = 0.993</t>
  </si>
  <si>
    <t>Weight Liquid [g]</t>
  </si>
  <si>
    <t>Arithmetic average [ml]</t>
  </si>
  <si>
    <t>Set value [ml]</t>
  </si>
  <si>
    <t>Test Inlabtec Serial Diluter</t>
  </si>
  <si>
    <t>Test reason</t>
  </si>
  <si>
    <t>Examiner</t>
  </si>
  <si>
    <t>Test result</t>
  </si>
  <si>
    <t>Relative deviation from the set value R (Inaccuracy)</t>
  </si>
  <si>
    <t>Relative standard deviation P (Precision)</t>
  </si>
  <si>
    <t>System check</t>
  </si>
  <si>
    <t>iNLABTEC AG/ R&amp;D</t>
  </si>
  <si>
    <t>XP</t>
  </si>
  <si>
    <t>PE520447</t>
  </si>
  <si>
    <t>1 ml Pipette Tips (not relevant for Serial Diluter UA/UC)</t>
  </si>
  <si>
    <t>Max. error according to ISO 7218:2024, 6.4.4.4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</si>
</sst>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18" xfId="0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 wrapText="1"/>
    </xf>
    <xf numFmtId="164" fontId="1" fillId="0" borderId="22" xfId="0" applyNumberFormat="1" applyFont="1" applyBorder="1" applyAlignment="1">
      <alignment horizontal="center" wrapText="1"/>
    </xf>
    <xf numFmtId="165" fontId="1" fillId="0" borderId="22" xfId="0" applyNumberFormat="1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0" fillId="0" borderId="28" xfId="0" applyBorder="1" applyAlignment="1">
      <alignment horizontal="left" wrapText="1"/>
    </xf>
    <xf numFmtId="0" fontId="1" fillId="0" borderId="29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1" fillId="0" borderId="29" xfId="0" applyFont="1" applyBorder="1"/>
    <xf numFmtId="0" fontId="1" fillId="0" borderId="13" xfId="0" applyFont="1" applyBorder="1" applyAlignment="1">
      <alignment wrapText="1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17" xfId="0" applyFont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7" xfId="0" applyFill="1" applyBorder="1" applyAlignment="1">
      <alignment horizontal="left" wrapText="1"/>
    </xf>
    <xf numFmtId="0" fontId="0" fillId="2" borderId="38" xfId="0" applyFill="1" applyBorder="1" applyAlignment="1">
      <alignment horizontal="left" wrapText="1"/>
    </xf>
    <xf numFmtId="14" fontId="0" fillId="2" borderId="24" xfId="0" applyNumberFormat="1" applyFill="1" applyBorder="1" applyAlignment="1" applyProtection="1">
      <alignment horizontal="left" wrapText="1"/>
      <protection locked="0"/>
    </xf>
    <xf numFmtId="0" fontId="0" fillId="2" borderId="25" xfId="0" applyFill="1" applyBorder="1" applyAlignment="1">
      <alignment wrapText="1"/>
    </xf>
    <xf numFmtId="0" fontId="0" fillId="2" borderId="10" xfId="0" applyFill="1" applyBorder="1" applyAlignment="1">
      <alignment wrapText="1"/>
    </xf>
    <xf numFmtId="166" fontId="0" fillId="2" borderId="4" xfId="0" applyNumberFormat="1" applyFill="1" applyBorder="1" applyAlignment="1" applyProtection="1">
      <alignment horizontal="left" wrapText="1"/>
      <protection locked="0"/>
    </xf>
    <xf numFmtId="166" fontId="0" fillId="2" borderId="0" xfId="0" applyNumberFormat="1" applyFill="1" applyAlignment="1">
      <alignment wrapText="1"/>
    </xf>
    <xf numFmtId="166" fontId="0" fillId="2" borderId="12" xfId="0" applyNumberForma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0" fillId="2" borderId="12" xfId="0" applyFill="1" applyBorder="1" applyAlignment="1">
      <alignment wrapText="1"/>
    </xf>
    <xf numFmtId="0" fontId="0" fillId="2" borderId="7" xfId="0" applyFill="1" applyBorder="1" applyAlignment="1" applyProtection="1">
      <alignment horizontal="left" wrapText="1"/>
      <protection locked="0"/>
    </xf>
    <xf numFmtId="0" fontId="0" fillId="2" borderId="26" xfId="0" applyFill="1" applyBorder="1" applyAlignment="1">
      <alignment wrapText="1"/>
    </xf>
    <xf numFmtId="0" fontId="0" fillId="2" borderId="14" xfId="0" applyFill="1" applyBorder="1" applyAlignment="1">
      <alignment wrapText="1"/>
    </xf>
    <xf numFmtId="164" fontId="0" fillId="0" borderId="6" xfId="0" applyNumberFormat="1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2" borderId="26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7" xfId="0" applyFill="1" applyBorder="1" applyAlignment="1">
      <alignment horizontal="left" wrapText="1"/>
    </xf>
    <xf numFmtId="0" fontId="0" fillId="2" borderId="32" xfId="0" applyFill="1" applyBorder="1" applyAlignment="1">
      <alignment horizontal="left" wrapText="1"/>
    </xf>
    <xf numFmtId="0" fontId="0" fillId="2" borderId="34" xfId="0" applyFill="1" applyBorder="1" applyAlignment="1" applyProtection="1">
      <alignment horizontal="left" wrapText="1"/>
      <protection locked="0"/>
    </xf>
    <xf numFmtId="0" fontId="0" fillId="2" borderId="35" xfId="0" applyFill="1" applyBorder="1" applyAlignment="1">
      <alignment horizontal="left" wrapText="1"/>
    </xf>
    <xf numFmtId="0" fontId="0" fillId="2" borderId="36" xfId="0" applyFill="1" applyBorder="1" applyAlignment="1">
      <alignment horizontal="left" wrapText="1"/>
    </xf>
    <xf numFmtId="164" fontId="0" fillId="2" borderId="34" xfId="0" applyNumberFormat="1" applyFill="1" applyBorder="1" applyAlignment="1" applyProtection="1">
      <alignment horizontal="left" wrapText="1"/>
      <protection locked="0"/>
    </xf>
    <xf numFmtId="164" fontId="0" fillId="2" borderId="35" xfId="0" applyNumberFormat="1" applyFill="1" applyBorder="1" applyAlignment="1">
      <alignment horizontal="left" wrapText="1"/>
    </xf>
    <xf numFmtId="164" fontId="0" fillId="2" borderId="36" xfId="0" applyNumberForma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showGridLines="0" tabSelected="1" showRuler="0" view="pageLayout" topLeftCell="A28" zoomScale="148" zoomScaleNormal="100" zoomScalePageLayoutView="148" workbookViewId="0">
      <selection activeCell="C43" sqref="C43"/>
    </sheetView>
  </sheetViews>
  <sheetFormatPr baseColWidth="10" defaultRowHeight="20.100000000000001" customHeight="1" x14ac:dyDescent="0.25"/>
  <cols>
    <col min="1" max="1" width="37.28515625" style="1" customWidth="1"/>
    <col min="2" max="2" width="23.140625" style="2" customWidth="1"/>
    <col min="3" max="4" width="23.140625" style="1" customWidth="1"/>
    <col min="5" max="16384" width="11.42578125" style="1"/>
  </cols>
  <sheetData>
    <row r="1" spans="1:4" ht="20.100000000000001" customHeight="1" x14ac:dyDescent="0.3">
      <c r="A1" s="40" t="s">
        <v>23</v>
      </c>
    </row>
    <row r="2" spans="1:4" ht="20.100000000000001" customHeight="1" thickBot="1" x14ac:dyDescent="0.3"/>
    <row r="3" spans="1:4" ht="20.100000000000001" customHeight="1" thickTop="1" x14ac:dyDescent="0.25">
      <c r="A3" s="11" t="s">
        <v>4</v>
      </c>
      <c r="B3" s="45" t="s">
        <v>30</v>
      </c>
      <c r="C3" s="46"/>
      <c r="D3" s="47"/>
    </row>
    <row r="4" spans="1:4" ht="20.100000000000001" customHeight="1" x14ac:dyDescent="0.25">
      <c r="A4" s="12" t="s">
        <v>5</v>
      </c>
      <c r="B4" s="48">
        <v>46280</v>
      </c>
      <c r="C4" s="49"/>
      <c r="D4" s="50"/>
    </row>
    <row r="5" spans="1:4" ht="20.100000000000001" customHeight="1" x14ac:dyDescent="0.25">
      <c r="A5" s="12" t="s">
        <v>1</v>
      </c>
      <c r="B5" s="51">
        <v>2024005</v>
      </c>
      <c r="C5" s="52"/>
      <c r="D5" s="53"/>
    </row>
    <row r="6" spans="1:4" ht="20.100000000000001" customHeight="1" x14ac:dyDescent="0.25">
      <c r="A6" s="12" t="s">
        <v>25</v>
      </c>
      <c r="B6" s="51" t="s">
        <v>31</v>
      </c>
      <c r="C6" s="52"/>
      <c r="D6" s="53"/>
    </row>
    <row r="7" spans="1:4" ht="20.100000000000001" customHeight="1" thickBot="1" x14ac:dyDescent="0.3">
      <c r="A7" s="38" t="s">
        <v>24</v>
      </c>
      <c r="B7" s="54" t="s">
        <v>29</v>
      </c>
      <c r="C7" s="55"/>
      <c r="D7" s="56"/>
    </row>
    <row r="8" spans="1:4" ht="20.100000000000001" customHeight="1" thickTop="1" thickBot="1" x14ac:dyDescent="0.3"/>
    <row r="9" spans="1:4" ht="20.100000000000001" customHeight="1" thickTop="1" x14ac:dyDescent="0.25">
      <c r="A9" s="29" t="s">
        <v>6</v>
      </c>
      <c r="B9" s="28"/>
      <c r="C9" s="30"/>
      <c r="D9" s="31"/>
    </row>
    <row r="10" spans="1:4" ht="20.100000000000001" customHeight="1" x14ac:dyDescent="0.25">
      <c r="A10" s="14" t="s">
        <v>7</v>
      </c>
      <c r="B10" s="42" t="s">
        <v>3</v>
      </c>
      <c r="C10" s="43"/>
      <c r="D10" s="44"/>
    </row>
    <row r="11" spans="1:4" ht="20.100000000000001" customHeight="1" thickBot="1" x14ac:dyDescent="0.3">
      <c r="A11" s="15" t="s">
        <v>2</v>
      </c>
      <c r="B11" s="54">
        <v>20110091</v>
      </c>
      <c r="C11" s="60"/>
      <c r="D11" s="61"/>
    </row>
    <row r="12" spans="1:4" ht="20.100000000000001" customHeight="1" thickTop="1" thickBot="1" x14ac:dyDescent="0.3"/>
    <row r="13" spans="1:4" ht="20.100000000000001" customHeight="1" thickTop="1" x14ac:dyDescent="0.25">
      <c r="A13" s="29" t="s">
        <v>0</v>
      </c>
      <c r="B13" s="28"/>
      <c r="C13" s="28"/>
      <c r="D13" s="32"/>
    </row>
    <row r="14" spans="1:4" ht="20.100000000000001" customHeight="1" thickBot="1" x14ac:dyDescent="0.3">
      <c r="A14" s="33" t="s">
        <v>2</v>
      </c>
      <c r="B14" s="62" t="s">
        <v>32</v>
      </c>
      <c r="C14" s="63"/>
      <c r="D14" s="64"/>
    </row>
    <row r="15" spans="1:4" ht="20.100000000000001" customHeight="1" thickTop="1" thickBot="1" x14ac:dyDescent="0.3"/>
    <row r="16" spans="1:4" ht="20.100000000000001" customHeight="1" thickTop="1" x14ac:dyDescent="0.25">
      <c r="A16" s="37" t="s">
        <v>33</v>
      </c>
      <c r="B16" s="28"/>
      <c r="C16" s="28"/>
      <c r="D16" s="32"/>
    </row>
    <row r="17" spans="1:4" ht="20.100000000000001" customHeight="1" x14ac:dyDescent="0.25">
      <c r="A17" s="34" t="s">
        <v>7</v>
      </c>
      <c r="B17" s="65"/>
      <c r="C17" s="66"/>
      <c r="D17" s="67"/>
    </row>
    <row r="18" spans="1:4" ht="20.100000000000001" customHeight="1" thickBot="1" x14ac:dyDescent="0.3">
      <c r="A18" s="33" t="s">
        <v>2</v>
      </c>
      <c r="B18" s="62"/>
      <c r="C18" s="63"/>
      <c r="D18" s="64"/>
    </row>
    <row r="19" spans="1:4" ht="20.100000000000001" customHeight="1" thickTop="1" thickBot="1" x14ac:dyDescent="0.3"/>
    <row r="20" spans="1:4" ht="20.100000000000001" customHeight="1" thickTop="1" x14ac:dyDescent="0.25">
      <c r="A20" s="29" t="s">
        <v>8</v>
      </c>
      <c r="B20" s="28"/>
      <c r="C20" s="28"/>
      <c r="D20" s="32"/>
    </row>
    <row r="21" spans="1:4" ht="20.100000000000001" customHeight="1" x14ac:dyDescent="0.25">
      <c r="A21" s="34" t="s">
        <v>9</v>
      </c>
      <c r="B21" s="65">
        <v>1.0029999999999999</v>
      </c>
      <c r="C21" s="66"/>
      <c r="D21" s="67"/>
    </row>
    <row r="22" spans="1:4" ht="30.75" customHeight="1" thickBot="1" x14ac:dyDescent="0.3">
      <c r="A22" s="33" t="s">
        <v>19</v>
      </c>
      <c r="B22" s="35"/>
      <c r="C22" s="35"/>
      <c r="D22" s="36"/>
    </row>
    <row r="23" spans="1:4" ht="20.100000000000001" customHeight="1" thickTop="1" thickBot="1" x14ac:dyDescent="0.3"/>
    <row r="24" spans="1:4" ht="20.100000000000001" customHeight="1" thickTop="1" x14ac:dyDescent="0.25">
      <c r="A24" s="37" t="s">
        <v>10</v>
      </c>
      <c r="B24" s="28"/>
      <c r="C24" s="28"/>
      <c r="D24" s="32"/>
    </row>
    <row r="25" spans="1:4" ht="20.100000000000001" customHeight="1" x14ac:dyDescent="0.25">
      <c r="A25" s="34" t="s">
        <v>17</v>
      </c>
      <c r="B25" s="68">
        <v>1.506</v>
      </c>
      <c r="C25" s="69"/>
      <c r="D25" s="70"/>
    </row>
    <row r="26" spans="1:4" ht="20.100000000000001" customHeight="1" thickBot="1" x14ac:dyDescent="0.3">
      <c r="A26" s="33" t="s">
        <v>18</v>
      </c>
      <c r="B26" s="57">
        <f>B25/6</f>
        <v>0.251</v>
      </c>
      <c r="C26" s="58"/>
      <c r="D26" s="59"/>
    </row>
    <row r="27" spans="1:4" ht="19.5" customHeight="1" thickTop="1" thickBot="1" x14ac:dyDescent="0.3"/>
    <row r="28" spans="1:4" ht="19.5" customHeight="1" thickTop="1" x14ac:dyDescent="0.25">
      <c r="A28" s="19" t="s">
        <v>11</v>
      </c>
      <c r="B28" s="21" t="s">
        <v>12</v>
      </c>
      <c r="C28" s="21" t="s">
        <v>20</v>
      </c>
      <c r="D28" s="41" t="s">
        <v>13</v>
      </c>
    </row>
    <row r="29" spans="1:4" ht="20.100000000000001" customHeight="1" x14ac:dyDescent="0.25">
      <c r="A29" s="18">
        <v>1</v>
      </c>
      <c r="B29" s="39">
        <v>9.3450000000000006</v>
      </c>
      <c r="C29" s="20">
        <f>B29-$B$26</f>
        <v>9.0940000000000012</v>
      </c>
      <c r="D29" s="22">
        <f>C29*$B$21</f>
        <v>9.1212820000000008</v>
      </c>
    </row>
    <row r="30" spans="1:4" ht="20.100000000000001" customHeight="1" x14ac:dyDescent="0.25">
      <c r="A30" s="18">
        <v>2</v>
      </c>
      <c r="B30" s="39">
        <v>9.2859999999999996</v>
      </c>
      <c r="C30" s="20">
        <f t="shared" ref="C30:C33" si="0">B30-$B$26</f>
        <v>9.0350000000000001</v>
      </c>
      <c r="D30" s="22">
        <f t="shared" ref="D30:D34" si="1">C30*$B$21</f>
        <v>9.062104999999999</v>
      </c>
    </row>
    <row r="31" spans="1:4" ht="20.100000000000001" customHeight="1" x14ac:dyDescent="0.25">
      <c r="A31" s="18">
        <v>3</v>
      </c>
      <c r="B31" s="39">
        <v>9.25</v>
      </c>
      <c r="C31" s="20">
        <f t="shared" si="0"/>
        <v>8.9990000000000006</v>
      </c>
      <c r="D31" s="22">
        <f t="shared" si="1"/>
        <v>9.0259970000000003</v>
      </c>
    </row>
    <row r="32" spans="1:4" ht="20.100000000000001" customHeight="1" x14ac:dyDescent="0.25">
      <c r="A32" s="18">
        <v>4</v>
      </c>
      <c r="B32" s="39">
        <v>9.3290000000000006</v>
      </c>
      <c r="C32" s="20">
        <f t="shared" si="0"/>
        <v>9.0780000000000012</v>
      </c>
      <c r="D32" s="22">
        <f t="shared" si="1"/>
        <v>9.1052339999999994</v>
      </c>
    </row>
    <row r="33" spans="1:4" ht="20.100000000000001" customHeight="1" x14ac:dyDescent="0.25">
      <c r="A33" s="18">
        <v>5</v>
      </c>
      <c r="B33" s="39">
        <v>9.2629999999999999</v>
      </c>
      <c r="C33" s="20">
        <f t="shared" si="0"/>
        <v>9.0120000000000005</v>
      </c>
      <c r="D33" s="22">
        <f t="shared" si="1"/>
        <v>9.0390359999999994</v>
      </c>
    </row>
    <row r="34" spans="1:4" ht="20.100000000000001" customHeight="1" x14ac:dyDescent="0.25">
      <c r="A34" s="18">
        <v>6</v>
      </c>
      <c r="B34" s="39">
        <v>9.2609999999999992</v>
      </c>
      <c r="C34" s="20">
        <f t="shared" ref="C34" si="2">B34-$B$26</f>
        <v>9.01</v>
      </c>
      <c r="D34" s="22">
        <f t="shared" si="1"/>
        <v>9.0370299999999997</v>
      </c>
    </row>
    <row r="35" spans="1:4" ht="20.100000000000001" customHeight="1" x14ac:dyDescent="0.25">
      <c r="A35" s="13"/>
      <c r="B35" s="3" t="s">
        <v>21</v>
      </c>
      <c r="C35" s="8"/>
      <c r="D35" s="23">
        <f>AVERAGE(D29:D34)</f>
        <v>9.0651139999999995</v>
      </c>
    </row>
    <row r="36" spans="1:4" ht="20.100000000000001" customHeight="1" x14ac:dyDescent="0.25">
      <c r="A36" s="14"/>
      <c r="B36" s="4" t="s">
        <v>22</v>
      </c>
      <c r="C36" s="9"/>
      <c r="D36" s="24">
        <v>9</v>
      </c>
    </row>
    <row r="37" spans="1:4" ht="20.100000000000001" customHeight="1" x14ac:dyDescent="0.25">
      <c r="A37" s="14"/>
      <c r="B37" s="4" t="s">
        <v>14</v>
      </c>
      <c r="C37" s="9"/>
      <c r="D37" s="24">
        <f>D35-D36</f>
        <v>6.511399999999945E-2</v>
      </c>
    </row>
    <row r="38" spans="1:4" ht="20.100000000000001" customHeight="1" x14ac:dyDescent="0.25">
      <c r="A38" s="14"/>
      <c r="B38" s="4" t="s">
        <v>27</v>
      </c>
      <c r="C38" s="10"/>
      <c r="D38" s="25">
        <f>D37/D36</f>
        <v>7.2348888888888281E-3</v>
      </c>
    </row>
    <row r="39" spans="1:4" ht="20.100000000000001" customHeight="1" x14ac:dyDescent="0.25">
      <c r="A39" s="14"/>
      <c r="B39" s="4"/>
      <c r="C39" s="10"/>
      <c r="D39" s="26"/>
    </row>
    <row r="40" spans="1:4" ht="20.100000000000001" customHeight="1" x14ac:dyDescent="0.25">
      <c r="A40" s="14"/>
      <c r="B40" s="4" t="s">
        <v>15</v>
      </c>
      <c r="C40" s="6"/>
      <c r="D40" s="24">
        <f>STDEV(D29:D34)</f>
        <v>3.9426959137118529E-2</v>
      </c>
    </row>
    <row r="41" spans="1:4" ht="20.100000000000001" customHeight="1" x14ac:dyDescent="0.25">
      <c r="A41" s="14"/>
      <c r="B41" s="4" t="s">
        <v>28</v>
      </c>
      <c r="C41" s="6"/>
      <c r="D41" s="25">
        <f>D40/D35</f>
        <v>4.3493064882712488E-3</v>
      </c>
    </row>
    <row r="42" spans="1:4" ht="20.100000000000001" customHeight="1" x14ac:dyDescent="0.25">
      <c r="A42" s="14"/>
      <c r="B42" s="5"/>
      <c r="C42" s="6"/>
      <c r="D42" s="26"/>
    </row>
    <row r="43" spans="1:4" ht="20.100000000000001" customHeight="1" x14ac:dyDescent="0.25">
      <c r="A43" s="14"/>
      <c r="B43" s="7" t="s">
        <v>34</v>
      </c>
      <c r="C43" s="6"/>
      <c r="D43" s="25">
        <v>0.02</v>
      </c>
    </row>
    <row r="44" spans="1:4" ht="20.100000000000001" customHeight="1" x14ac:dyDescent="0.25">
      <c r="A44" s="14"/>
      <c r="B44" s="7" t="s">
        <v>16</v>
      </c>
      <c r="C44" s="6"/>
      <c r="D44" s="25">
        <f>SQRT(D38*D38)+(2*D41)</f>
        <v>1.5933501865431327E-2</v>
      </c>
    </row>
    <row r="45" spans="1:4" ht="20.100000000000001" customHeight="1" thickBot="1" x14ac:dyDescent="0.3">
      <c r="A45" s="15"/>
      <c r="B45" s="16" t="s">
        <v>26</v>
      </c>
      <c r="C45" s="17"/>
      <c r="D45" s="27" t="str">
        <f>IF(D44&lt;=D43,"Passed","Not passed")</f>
        <v>Passed</v>
      </c>
    </row>
    <row r="46" spans="1:4" ht="20.100000000000001" customHeight="1" thickTop="1" x14ac:dyDescent="0.25"/>
  </sheetData>
  <sheetProtection sheet="1" objects="1" scenarios="1"/>
  <mergeCells count="13">
    <mergeCell ref="B26:D26"/>
    <mergeCell ref="B11:D11"/>
    <mergeCell ref="B14:D14"/>
    <mergeCell ref="B17:D17"/>
    <mergeCell ref="B18:D18"/>
    <mergeCell ref="B21:D21"/>
    <mergeCell ref="B25:D25"/>
    <mergeCell ref="B10:D10"/>
    <mergeCell ref="B3:D3"/>
    <mergeCell ref="B4:D4"/>
    <mergeCell ref="B5:D5"/>
    <mergeCell ref="B6:D6"/>
    <mergeCell ref="B7:D7"/>
  </mergeCells>
  <pageMargins left="0.70866141732283472" right="0.70866141732283472" top="0.78740157480314965" bottom="0.78740157480314965" header="0.31496062992125984" footer="0.31496062992125984"/>
  <pageSetup paperSize="9" scale="81" orientation="portrait" r:id="rId1"/>
  <headerFooter>
    <oddHeader xml:space="preserve">&amp;R&amp;"-,Fett"&amp;20iNLABTEC AG </oddHeader>
    <oddFooter>&amp;LPrüfvorlage Inlabtec Serial Diluter&amp;CiNLABTEC AG, CH-9000 St. Gallen&amp;RVersion 5/ 26.03.2019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Test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</dc:creator>
  <cp:lastModifiedBy>Ernst Freydl</cp:lastModifiedBy>
  <cp:lastPrinted>2026-09-15T15:34:14Z</cp:lastPrinted>
  <dcterms:created xsi:type="dcterms:W3CDTF">2013-11-21T10:46:50Z</dcterms:created>
  <dcterms:modified xsi:type="dcterms:W3CDTF">2026-09-15T15:39:00Z</dcterms:modified>
</cp:coreProperties>
</file>