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6515" windowHeight="10680"/>
  </bookViews>
  <sheets>
    <sheet name="Prüfprotokoll" sheetId="1" r:id="rId1"/>
  </sheets>
  <calcPr calcId="145621"/>
</workbook>
</file>

<file path=xl/calcChain.xml><?xml version="1.0" encoding="utf-8"?>
<calcChain xmlns="http://schemas.openxmlformats.org/spreadsheetml/2006/main">
  <c r="B26" i="1" l="1"/>
  <c r="C34" i="1" s="1"/>
  <c r="D34" i="1" s="1"/>
  <c r="C31" i="1" l="1"/>
  <c r="D31" i="1" s="1"/>
  <c r="C32" i="1"/>
  <c r="D32" i="1" s="1"/>
  <c r="C33" i="1"/>
  <c r="D33" i="1" s="1"/>
  <c r="C30" i="1"/>
  <c r="D30" i="1" s="1"/>
  <c r="C29" i="1"/>
  <c r="D29" i="1" s="1"/>
  <c r="D40" i="1" l="1"/>
  <c r="D35" i="1"/>
  <c r="D37" i="1" s="1"/>
  <c r="D38" i="1" s="1"/>
  <c r="D41" i="1" l="1"/>
  <c r="D44" i="1" l="1"/>
  <c r="D45" i="1" s="1"/>
</calcChain>
</file>

<file path=xl/sharedStrings.xml><?xml version="1.0" encoding="utf-8"?>
<sst xmlns="http://schemas.openxmlformats.org/spreadsheetml/2006/main" count="40" uniqueCount="37">
  <si>
    <t>Serologische Pipette</t>
  </si>
  <si>
    <t>Typ/ Hersteller</t>
  </si>
  <si>
    <t>Inlabtec Serial Dilution Bags</t>
  </si>
  <si>
    <t>Prüfflüssigkeit</t>
  </si>
  <si>
    <t>Datum</t>
  </si>
  <si>
    <t>Prüfer</t>
  </si>
  <si>
    <r>
      <t>Inlabtec Serial Diluter</t>
    </r>
    <r>
      <rPr>
        <sz val="11"/>
        <color theme="1"/>
        <rFont val="Calibri"/>
        <family val="2"/>
        <scheme val="minor"/>
      </rPr>
      <t xml:space="preserve"> Serial No.</t>
    </r>
  </si>
  <si>
    <t>LOT Nr.</t>
  </si>
  <si>
    <t>Gesamtgewicht [g]</t>
  </si>
  <si>
    <t>Gewicht Flüssigkeit [g]</t>
  </si>
  <si>
    <t>Volumen Flüssigkeit [ml]</t>
  </si>
  <si>
    <t>Mittelwert [ml]</t>
  </si>
  <si>
    <t>Sollwert [ml]</t>
  </si>
  <si>
    <t>Prüfgrund</t>
  </si>
  <si>
    <t>Abweichung vom Sollwert [ml]</t>
  </si>
  <si>
    <t>Prüfung Inlabtec Serial Diluter</t>
  </si>
  <si>
    <t>Messungen Serial Dilution Bag</t>
  </si>
  <si>
    <t>Gewicht Serial Dilution Bags</t>
  </si>
  <si>
    <t>Durchschn. Gewicht pro Bag [g]</t>
  </si>
  <si>
    <t>Firma/ Labor</t>
  </si>
  <si>
    <t>ERGEBNIS PRÜFUNG</t>
  </si>
  <si>
    <t>Standardabweichung [ml]</t>
  </si>
  <si>
    <r>
      <t xml:space="preserve">Gewicht </t>
    </r>
    <r>
      <rPr>
        <u/>
        <sz val="11"/>
        <color theme="1"/>
        <rFont val="Calibri"/>
        <family val="2"/>
        <scheme val="minor"/>
      </rPr>
      <t>6 Stück</t>
    </r>
    <r>
      <rPr>
        <sz val="11"/>
        <color theme="1"/>
        <rFont val="Calibri"/>
        <family val="2"/>
        <scheme val="minor"/>
      </rPr>
      <t xml:space="preserve"> Serial Dilution Bags [g]</t>
    </r>
  </si>
  <si>
    <t>Abweichung vom Sollwert R (Ungenauigkeit)</t>
  </si>
  <si>
    <t>Ermittelter maximaler Fehler</t>
  </si>
  <si>
    <t>Z-Faktor (Reziproke Dichte) [ml/g]</t>
  </si>
  <si>
    <t>Wasser, Z-Faktor = 1.003
Kochsalz-Peptonlösung, Z-Faktor = 0.993</t>
  </si>
  <si>
    <t>Standardabweichung P (Zufällige Messabweichung)</t>
  </si>
  <si>
    <t>Inlabtec</t>
  </si>
  <si>
    <t>EFr</t>
  </si>
  <si>
    <t>LO Pipette Tips</t>
  </si>
  <si>
    <t xml:space="preserve">Maximaler Fehler nach ISO 6887-1:2017 </t>
  </si>
  <si>
    <t>Systemüberprüfung nach Wartung</t>
  </si>
  <si>
    <t>Roth N242.1</t>
  </si>
  <si>
    <t>W36 2020-08</t>
  </si>
  <si>
    <t>PE511458</t>
  </si>
  <si>
    <t>1 ml Pipettenspitzen (Nicht relevant für Serial Diluter 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</si>
</sst>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8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5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1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27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29" xfId="0" applyFont="1" applyBorder="1" applyAlignment="1"/>
    <xf numFmtId="0" fontId="1" fillId="0" borderId="13" xfId="0" applyFont="1" applyBorder="1" applyAlignment="1">
      <alignment wrapText="1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Alignment="1"/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14" fontId="0" fillId="2" borderId="24" xfId="0" applyNumberFormat="1" applyFill="1" applyBorder="1" applyAlignment="1" applyProtection="1">
      <alignment horizontal="left" wrapText="1"/>
      <protection locked="0"/>
    </xf>
    <xf numFmtId="0" fontId="0" fillId="2" borderId="25" xfId="0" applyFill="1" applyBorder="1" applyAlignment="1">
      <alignment wrapText="1"/>
    </xf>
    <xf numFmtId="0" fontId="0" fillId="2" borderId="10" xfId="0" applyFill="1" applyBorder="1" applyAlignment="1">
      <alignment wrapText="1"/>
    </xf>
    <xf numFmtId="14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0" xfId="0" applyFill="1" applyAlignment="1">
      <alignment wrapText="1"/>
    </xf>
    <xf numFmtId="0" fontId="0" fillId="2" borderId="12" xfId="0" applyFill="1" applyBorder="1" applyAlignment="1">
      <alignment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26" xfId="0" applyFill="1" applyBorder="1" applyAlignment="1">
      <alignment wrapText="1"/>
    </xf>
    <xf numFmtId="0" fontId="0" fillId="2" borderId="14" xfId="0" applyFill="1" applyBorder="1" applyAlignment="1">
      <alignment wrapText="1"/>
    </xf>
    <xf numFmtId="164" fontId="0" fillId="0" borderId="6" xfId="0" applyNumberFormat="1" applyFill="1" applyBorder="1" applyAlignment="1" applyProtection="1">
      <alignment horizontal="left" wrapText="1"/>
    </xf>
    <xf numFmtId="0" fontId="0" fillId="0" borderId="27" xfId="0" applyFill="1" applyBorder="1" applyAlignment="1" applyProtection="1">
      <alignment horizontal="left" wrapText="1"/>
    </xf>
    <xf numFmtId="0" fontId="0" fillId="0" borderId="32" xfId="0" applyFill="1" applyBorder="1" applyAlignment="1" applyProtection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7" xfId="0" applyFill="1" applyBorder="1" applyAlignment="1">
      <alignment horizontal="left" wrapText="1"/>
    </xf>
    <xf numFmtId="0" fontId="0" fillId="2" borderId="32" xfId="0" applyFill="1" applyBorder="1" applyAlignment="1">
      <alignment horizontal="left" wrapText="1"/>
    </xf>
    <xf numFmtId="0" fontId="0" fillId="2" borderId="34" xfId="0" applyFill="1" applyBorder="1" applyAlignment="1" applyProtection="1">
      <alignment horizontal="left" wrapText="1"/>
      <protection locked="0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164" fontId="0" fillId="2" borderId="34" xfId="0" applyNumberFormat="1" applyFill="1" applyBorder="1" applyAlignment="1" applyProtection="1">
      <alignment horizontal="left" wrapText="1"/>
      <protection locked="0"/>
    </xf>
    <xf numFmtId="164" fontId="0" fillId="2" borderId="35" xfId="0" applyNumberFormat="1" applyFill="1" applyBorder="1" applyAlignment="1">
      <alignment horizontal="left" wrapText="1"/>
    </xf>
    <xf numFmtId="164" fontId="0" fillId="2" borderId="36" xfId="0" applyNumberForma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tabSelected="1" showRuler="0" topLeftCell="A16" zoomScale="86" zoomScaleNormal="86" workbookViewId="0">
      <selection activeCell="C37" sqref="C37"/>
    </sheetView>
  </sheetViews>
  <sheetFormatPr baseColWidth="10" defaultRowHeight="20.100000000000001" customHeight="1" x14ac:dyDescent="0.25"/>
  <cols>
    <col min="1" max="1" width="37.28515625" style="1" customWidth="1"/>
    <col min="2" max="2" width="23.140625" style="2" customWidth="1"/>
    <col min="3" max="4" width="23.140625" style="1" customWidth="1"/>
    <col min="5" max="16384" width="11.42578125" style="1"/>
  </cols>
  <sheetData>
    <row r="1" spans="1:4" ht="20.100000000000001" customHeight="1" x14ac:dyDescent="0.3">
      <c r="A1" s="22" t="s">
        <v>15</v>
      </c>
    </row>
    <row r="2" spans="1:4" ht="20.100000000000001" customHeight="1" thickBot="1" x14ac:dyDescent="0.3"/>
    <row r="3" spans="1:4" ht="20.100000000000001" customHeight="1" thickTop="1" x14ac:dyDescent="0.25">
      <c r="A3" s="13" t="s">
        <v>19</v>
      </c>
      <c r="B3" s="52" t="s">
        <v>28</v>
      </c>
      <c r="C3" s="53"/>
      <c r="D3" s="54"/>
    </row>
    <row r="4" spans="1:4" ht="20.100000000000001" customHeight="1" x14ac:dyDescent="0.25">
      <c r="A4" s="14" t="s">
        <v>4</v>
      </c>
      <c r="B4" s="55">
        <v>43428</v>
      </c>
      <c r="C4" s="56"/>
      <c r="D4" s="57"/>
    </row>
    <row r="5" spans="1:4" ht="20.100000000000001" customHeight="1" x14ac:dyDescent="0.25">
      <c r="A5" s="14" t="s">
        <v>6</v>
      </c>
      <c r="B5" s="58">
        <v>1402012</v>
      </c>
      <c r="C5" s="56"/>
      <c r="D5" s="57"/>
    </row>
    <row r="6" spans="1:4" ht="20.100000000000001" customHeight="1" x14ac:dyDescent="0.25">
      <c r="A6" s="14" t="s">
        <v>5</v>
      </c>
      <c r="B6" s="58" t="s">
        <v>29</v>
      </c>
      <c r="C6" s="56"/>
      <c r="D6" s="57"/>
    </row>
    <row r="7" spans="1:4" ht="20.100000000000001" customHeight="1" thickBot="1" x14ac:dyDescent="0.3">
      <c r="A7" s="44" t="s">
        <v>13</v>
      </c>
      <c r="B7" s="59" t="s">
        <v>32</v>
      </c>
      <c r="C7" s="60"/>
      <c r="D7" s="61"/>
    </row>
    <row r="8" spans="1:4" ht="20.100000000000001" customHeight="1" thickTop="1" thickBot="1" x14ac:dyDescent="0.3">
      <c r="A8" s="3"/>
      <c r="B8" s="4"/>
      <c r="C8" s="3"/>
      <c r="D8" s="3"/>
    </row>
    <row r="9" spans="1:4" ht="20.100000000000001" customHeight="1" thickTop="1" x14ac:dyDescent="0.25">
      <c r="A9" s="34" t="s">
        <v>0</v>
      </c>
      <c r="B9" s="33"/>
      <c r="C9" s="35"/>
      <c r="D9" s="36"/>
    </row>
    <row r="10" spans="1:4" ht="20.100000000000001" customHeight="1" x14ac:dyDescent="0.25">
      <c r="A10" s="18" t="s">
        <v>1</v>
      </c>
      <c r="B10" s="49" t="s">
        <v>33</v>
      </c>
      <c r="C10" s="50"/>
      <c r="D10" s="51"/>
    </row>
    <row r="11" spans="1:4" ht="20.100000000000001" customHeight="1" thickBot="1" x14ac:dyDescent="0.3">
      <c r="A11" s="19" t="s">
        <v>7</v>
      </c>
      <c r="B11" s="59" t="s">
        <v>34</v>
      </c>
      <c r="C11" s="65"/>
      <c r="D11" s="66"/>
    </row>
    <row r="12" spans="1:4" ht="20.100000000000001" customHeight="1" thickTop="1" thickBot="1" x14ac:dyDescent="0.3"/>
    <row r="13" spans="1:4" ht="20.100000000000001" customHeight="1" thickTop="1" x14ac:dyDescent="0.25">
      <c r="A13" s="34" t="s">
        <v>2</v>
      </c>
      <c r="B13" s="33"/>
      <c r="C13" s="33"/>
      <c r="D13" s="37"/>
    </row>
    <row r="14" spans="1:4" ht="20.100000000000001" customHeight="1" thickBot="1" x14ac:dyDescent="0.3">
      <c r="A14" s="38" t="s">
        <v>7</v>
      </c>
      <c r="B14" s="67" t="s">
        <v>35</v>
      </c>
      <c r="C14" s="68"/>
      <c r="D14" s="69"/>
    </row>
    <row r="15" spans="1:4" ht="20.100000000000001" customHeight="1" thickTop="1" thickBot="1" x14ac:dyDescent="0.3"/>
    <row r="16" spans="1:4" s="48" customFormat="1" ht="20.100000000000001" customHeight="1" thickTop="1" x14ac:dyDescent="0.25">
      <c r="A16" s="43" t="s">
        <v>36</v>
      </c>
      <c r="B16" s="46"/>
      <c r="C16" s="46"/>
      <c r="D16" s="47"/>
    </row>
    <row r="17" spans="1:4" ht="20.100000000000001" customHeight="1" x14ac:dyDescent="0.25">
      <c r="A17" s="39" t="s">
        <v>1</v>
      </c>
      <c r="B17" s="70" t="s">
        <v>30</v>
      </c>
      <c r="C17" s="71"/>
      <c r="D17" s="72"/>
    </row>
    <row r="18" spans="1:4" ht="20.100000000000001" customHeight="1" thickBot="1" x14ac:dyDescent="0.3">
      <c r="A18" s="38" t="s">
        <v>7</v>
      </c>
      <c r="B18" s="67">
        <v>13418096</v>
      </c>
      <c r="C18" s="68"/>
      <c r="D18" s="69"/>
    </row>
    <row r="19" spans="1:4" ht="20.100000000000001" customHeight="1" thickTop="1" thickBot="1" x14ac:dyDescent="0.3"/>
    <row r="20" spans="1:4" ht="20.100000000000001" customHeight="1" thickTop="1" x14ac:dyDescent="0.25">
      <c r="A20" s="34" t="s">
        <v>3</v>
      </c>
      <c r="B20" s="33"/>
      <c r="C20" s="33"/>
      <c r="D20" s="37"/>
    </row>
    <row r="21" spans="1:4" ht="20.100000000000001" customHeight="1" x14ac:dyDescent="0.25">
      <c r="A21" s="40" t="s">
        <v>25</v>
      </c>
      <c r="B21" s="70">
        <v>1.0029999999999999</v>
      </c>
      <c r="C21" s="71"/>
      <c r="D21" s="72"/>
    </row>
    <row r="22" spans="1:4" ht="30.75" customHeight="1" thickBot="1" x14ac:dyDescent="0.3">
      <c r="A22" s="38" t="s">
        <v>26</v>
      </c>
      <c r="B22" s="41"/>
      <c r="C22" s="41"/>
      <c r="D22" s="42"/>
    </row>
    <row r="23" spans="1:4" ht="20.100000000000001" customHeight="1" thickTop="1" thickBot="1" x14ac:dyDescent="0.3">
      <c r="A23" s="3"/>
      <c r="B23" s="4"/>
    </row>
    <row r="24" spans="1:4" ht="20.100000000000001" customHeight="1" thickTop="1" x14ac:dyDescent="0.25">
      <c r="A24" s="43" t="s">
        <v>17</v>
      </c>
      <c r="B24" s="33"/>
      <c r="C24" s="33"/>
      <c r="D24" s="37"/>
    </row>
    <row r="25" spans="1:4" ht="20.100000000000001" customHeight="1" x14ac:dyDescent="0.25">
      <c r="A25" s="39" t="s">
        <v>22</v>
      </c>
      <c r="B25" s="73">
        <v>1.1499999999999999</v>
      </c>
      <c r="C25" s="74"/>
      <c r="D25" s="75"/>
    </row>
    <row r="26" spans="1:4" ht="20.100000000000001" customHeight="1" thickBot="1" x14ac:dyDescent="0.3">
      <c r="A26" s="38" t="s">
        <v>18</v>
      </c>
      <c r="B26" s="62">
        <f>B25/6</f>
        <v>0.19166666666666665</v>
      </c>
      <c r="C26" s="63"/>
      <c r="D26" s="64"/>
    </row>
    <row r="27" spans="1:4" ht="19.5" customHeight="1" thickTop="1" thickBot="1" x14ac:dyDescent="0.3">
      <c r="A27" s="3"/>
      <c r="B27" s="4"/>
    </row>
    <row r="28" spans="1:4" ht="19.5" customHeight="1" thickTop="1" x14ac:dyDescent="0.25">
      <c r="A28" s="24" t="s">
        <v>16</v>
      </c>
      <c r="B28" s="26" t="s">
        <v>8</v>
      </c>
      <c r="C28" s="15" t="s">
        <v>9</v>
      </c>
      <c r="D28" s="16" t="s">
        <v>10</v>
      </c>
    </row>
    <row r="29" spans="1:4" ht="20.100000000000001" customHeight="1" x14ac:dyDescent="0.25">
      <c r="A29" s="23">
        <v>1</v>
      </c>
      <c r="B29" s="45">
        <v>9.15</v>
      </c>
      <c r="C29" s="25">
        <f>B29-$B$26</f>
        <v>8.9583333333333339</v>
      </c>
      <c r="D29" s="27">
        <f>C29*$B$21</f>
        <v>8.9852083333333326</v>
      </c>
    </row>
    <row r="30" spans="1:4" ht="20.100000000000001" customHeight="1" x14ac:dyDescent="0.25">
      <c r="A30" s="23">
        <v>2</v>
      </c>
      <c r="B30" s="45">
        <v>9.1440000000000001</v>
      </c>
      <c r="C30" s="25">
        <f t="shared" ref="C30:C33" si="0">B30-$B$26</f>
        <v>8.9523333333333337</v>
      </c>
      <c r="D30" s="27">
        <f t="shared" ref="D30:D34" si="1">C30*$B$21</f>
        <v>8.9791903333333334</v>
      </c>
    </row>
    <row r="31" spans="1:4" ht="20.100000000000001" customHeight="1" x14ac:dyDescent="0.25">
      <c r="A31" s="23">
        <v>3</v>
      </c>
      <c r="B31" s="45">
        <v>9.1489999999999991</v>
      </c>
      <c r="C31" s="25">
        <f t="shared" si="0"/>
        <v>8.9573333333333327</v>
      </c>
      <c r="D31" s="27">
        <f t="shared" si="1"/>
        <v>8.9842053333333318</v>
      </c>
    </row>
    <row r="32" spans="1:4" ht="20.100000000000001" customHeight="1" x14ac:dyDescent="0.25">
      <c r="A32" s="23">
        <v>4</v>
      </c>
      <c r="B32" s="45">
        <v>9.1530000000000005</v>
      </c>
      <c r="C32" s="25">
        <f t="shared" si="0"/>
        <v>8.961333333333334</v>
      </c>
      <c r="D32" s="27">
        <f t="shared" si="1"/>
        <v>8.9882173333333331</v>
      </c>
    </row>
    <row r="33" spans="1:4" ht="20.100000000000001" customHeight="1" x14ac:dyDescent="0.25">
      <c r="A33" s="23">
        <v>5</v>
      </c>
      <c r="B33" s="45">
        <v>9.1449999999999996</v>
      </c>
      <c r="C33" s="25">
        <f t="shared" si="0"/>
        <v>8.9533333333333331</v>
      </c>
      <c r="D33" s="27">
        <f t="shared" si="1"/>
        <v>8.9801933333333324</v>
      </c>
    </row>
    <row r="34" spans="1:4" ht="20.100000000000001" customHeight="1" x14ac:dyDescent="0.25">
      <c r="A34" s="23">
        <v>6</v>
      </c>
      <c r="B34" s="45">
        <v>9.18</v>
      </c>
      <c r="C34" s="25">
        <f t="shared" ref="C34" si="2">B34-$B$26</f>
        <v>8.9883333333333333</v>
      </c>
      <c r="D34" s="27">
        <f t="shared" si="1"/>
        <v>9.0152983333333321</v>
      </c>
    </row>
    <row r="35" spans="1:4" ht="20.100000000000001" customHeight="1" x14ac:dyDescent="0.25">
      <c r="A35" s="17"/>
      <c r="B35" s="5" t="s">
        <v>11</v>
      </c>
      <c r="C35" s="10"/>
      <c r="D35" s="28">
        <f>AVERAGE(D29:D34)</f>
        <v>8.9887188333333334</v>
      </c>
    </row>
    <row r="36" spans="1:4" ht="20.100000000000001" customHeight="1" x14ac:dyDescent="0.25">
      <c r="A36" s="18"/>
      <c r="B36" s="6" t="s">
        <v>12</v>
      </c>
      <c r="C36" s="11"/>
      <c r="D36" s="29">
        <v>9</v>
      </c>
    </row>
    <row r="37" spans="1:4" ht="20.100000000000001" customHeight="1" x14ac:dyDescent="0.25">
      <c r="A37" s="18"/>
      <c r="B37" s="6" t="s">
        <v>14</v>
      </c>
      <c r="C37" s="11"/>
      <c r="D37" s="29">
        <f>D35-D36</f>
        <v>-1.1281166666666564E-2</v>
      </c>
    </row>
    <row r="38" spans="1:4" ht="20.100000000000001" customHeight="1" x14ac:dyDescent="0.25">
      <c r="A38" s="18"/>
      <c r="B38" s="6" t="s">
        <v>23</v>
      </c>
      <c r="C38" s="12"/>
      <c r="D38" s="30">
        <f>D37/D36</f>
        <v>-1.2534629629629517E-3</v>
      </c>
    </row>
    <row r="39" spans="1:4" ht="20.100000000000001" customHeight="1" x14ac:dyDescent="0.25">
      <c r="A39" s="18"/>
      <c r="B39" s="6"/>
      <c r="C39" s="12"/>
      <c r="D39" s="31"/>
    </row>
    <row r="40" spans="1:4" ht="20.100000000000001" customHeight="1" x14ac:dyDescent="0.25">
      <c r="A40" s="18"/>
      <c r="B40" s="6" t="s">
        <v>21</v>
      </c>
      <c r="C40" s="8"/>
      <c r="D40" s="29">
        <f>STDEV(D29:D34)</f>
        <v>1.343795428999495E-2</v>
      </c>
    </row>
    <row r="41" spans="1:4" ht="20.100000000000001" customHeight="1" x14ac:dyDescent="0.25">
      <c r="A41" s="18"/>
      <c r="B41" s="6" t="s">
        <v>27</v>
      </c>
      <c r="C41" s="8"/>
      <c r="D41" s="30">
        <f>D40/D35</f>
        <v>1.494979934199553E-3</v>
      </c>
    </row>
    <row r="42" spans="1:4" ht="20.100000000000001" customHeight="1" x14ac:dyDescent="0.25">
      <c r="A42" s="18"/>
      <c r="B42" s="7"/>
      <c r="C42" s="8"/>
      <c r="D42" s="31"/>
    </row>
    <row r="43" spans="1:4" ht="20.100000000000001" customHeight="1" x14ac:dyDescent="0.25">
      <c r="A43" s="18"/>
      <c r="B43" s="9" t="s">
        <v>31</v>
      </c>
      <c r="C43" s="8"/>
      <c r="D43" s="30">
        <v>2.2200000000000001E-2</v>
      </c>
    </row>
    <row r="44" spans="1:4" ht="20.100000000000001" customHeight="1" x14ac:dyDescent="0.25">
      <c r="A44" s="18"/>
      <c r="B44" s="9" t="s">
        <v>24</v>
      </c>
      <c r="C44" s="8"/>
      <c r="D44" s="30">
        <f>SQRT(D38*D38)+(2*D41)</f>
        <v>4.2434228313620575E-3</v>
      </c>
    </row>
    <row r="45" spans="1:4" ht="20.100000000000001" customHeight="1" thickBot="1" x14ac:dyDescent="0.3">
      <c r="A45" s="19"/>
      <c r="B45" s="20" t="s">
        <v>20</v>
      </c>
      <c r="C45" s="21"/>
      <c r="D45" s="32" t="str">
        <f>IF(D44&lt;=D43,"bestanden","nicht bestanden")</f>
        <v>bestanden</v>
      </c>
    </row>
    <row r="46" spans="1:4" ht="20.100000000000001" customHeight="1" thickTop="1" x14ac:dyDescent="0.25"/>
  </sheetData>
  <mergeCells count="13">
    <mergeCell ref="B26:D26"/>
    <mergeCell ref="B11:D11"/>
    <mergeCell ref="B14:D14"/>
    <mergeCell ref="B17:D17"/>
    <mergeCell ref="B18:D18"/>
    <mergeCell ref="B21:D21"/>
    <mergeCell ref="B25:D25"/>
    <mergeCell ref="B10:D10"/>
    <mergeCell ref="B3:D3"/>
    <mergeCell ref="B4:D4"/>
    <mergeCell ref="B5:D5"/>
    <mergeCell ref="B6:D6"/>
    <mergeCell ref="B7:D7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  <headerFooter>
    <oddHeader xml:space="preserve">&amp;R&amp;"-,Fett"&amp;20iNLABTEC AG </oddHeader>
    <oddFooter>&amp;LPrüfvorlage Inlabtec Serial Diluter&amp;CiNLABTEC AG, CH-9000 St. Gallen&amp;RVersion 5/ 26.03.2019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Prüfprotokoll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</dc:creator>
  <cp:lastModifiedBy>EFr</cp:lastModifiedBy>
  <cp:lastPrinted>2014-02-10T08:54:12Z</cp:lastPrinted>
  <dcterms:created xsi:type="dcterms:W3CDTF">2013-11-21T10:46:50Z</dcterms:created>
  <dcterms:modified xsi:type="dcterms:W3CDTF">2019-11-22T16:39:53Z</dcterms:modified>
</cp:coreProperties>
</file>